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1\Régi\Testületi anyagok\Nemzetiségi ÖNK\2020\június\"/>
    </mc:Choice>
  </mc:AlternateContent>
  <xr:revisionPtr revIDLastSave="0" documentId="8_{D250DBA7-53EA-4E4B-9B2F-1F508066DB2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8" i="1" l="1"/>
  <c r="I52" i="1" l="1"/>
  <c r="I54" i="1" s="1"/>
  <c r="G51" i="1"/>
  <c r="G54" i="1" s="1"/>
  <c r="I43" i="1"/>
  <c r="H43" i="1"/>
  <c r="G43" i="1"/>
  <c r="H38" i="1"/>
  <c r="H29" i="1"/>
  <c r="J27" i="1"/>
  <c r="I27" i="1"/>
  <c r="G27" i="1"/>
  <c r="H17" i="1"/>
  <c r="J16" i="1"/>
  <c r="I16" i="1"/>
  <c r="I38" i="1" s="1"/>
  <c r="G16" i="1"/>
  <c r="G38" i="1" s="1"/>
  <c r="H58" i="1" l="1"/>
  <c r="I58" i="1"/>
  <c r="G58" i="1"/>
</calcChain>
</file>

<file path=xl/sharedStrings.xml><?xml version="1.0" encoding="utf-8"?>
<sst xmlns="http://schemas.openxmlformats.org/spreadsheetml/2006/main" count="73" uniqueCount="56">
  <si>
    <t>Német Nemzetiségi Önkormányzat Újhartyán</t>
  </si>
  <si>
    <t>1. melléklet</t>
  </si>
  <si>
    <t>2367 Újhartyán, Fő u.21.</t>
  </si>
  <si>
    <t>Forintban</t>
  </si>
  <si>
    <t>Bevételek</t>
  </si>
  <si>
    <t>Rovat</t>
  </si>
  <si>
    <t>Jogcím</t>
  </si>
  <si>
    <t>2019 terv</t>
  </si>
  <si>
    <t xml:space="preserve">2019 tény. </t>
  </si>
  <si>
    <t>2020 terv</t>
  </si>
  <si>
    <t>2020 május</t>
  </si>
  <si>
    <t>B16</t>
  </si>
  <si>
    <t>Köznevelési támogatás óvoda</t>
  </si>
  <si>
    <t>(11.30.)</t>
  </si>
  <si>
    <t>Pedagógusok bértámogatása</t>
  </si>
  <si>
    <t>Emelt összegű nemzetiségi pótlék</t>
  </si>
  <si>
    <t>Segítők bértámogatása</t>
  </si>
  <si>
    <t>Működtetés támogatása</t>
  </si>
  <si>
    <t>Óvoda összesen</t>
  </si>
  <si>
    <t>B4</t>
  </si>
  <si>
    <t>Egyéb bevétel</t>
  </si>
  <si>
    <t>B408</t>
  </si>
  <si>
    <t>B411</t>
  </si>
  <si>
    <t>Köznevelési támogatás iskola</t>
  </si>
  <si>
    <t>Tankönyvtámogatás</t>
  </si>
  <si>
    <t>Iskola összesen</t>
  </si>
  <si>
    <t>Pályázatok</t>
  </si>
  <si>
    <t>egyéb bevétel</t>
  </si>
  <si>
    <t>B410</t>
  </si>
  <si>
    <t>Kiegészítő köznevelési támogatás</t>
  </si>
  <si>
    <t>Gyermekétkeztetési feladatok</t>
  </si>
  <si>
    <t>Ingyenes óvodai étkeztetés</t>
  </si>
  <si>
    <t>Általános támogatás</t>
  </si>
  <si>
    <t>Feladatalapú támogatás</t>
  </si>
  <si>
    <t>Költségvetési támogatás összesen</t>
  </si>
  <si>
    <t>Önkormányzattól átvett pénzeszköz</t>
  </si>
  <si>
    <t>B16/1</t>
  </si>
  <si>
    <t>Központi költségvetési szervtől átvett pénzeszköz</t>
  </si>
  <si>
    <t>Nemzetiségi pályázatok támogatás</t>
  </si>
  <si>
    <t>Átvett pénzeszköz összesen</t>
  </si>
  <si>
    <t>B405/9</t>
  </si>
  <si>
    <t>Ellátási díjak</t>
  </si>
  <si>
    <t>Óvoda</t>
  </si>
  <si>
    <t>Óvoda tízórai+ebéd</t>
  </si>
  <si>
    <t>Napközi iskola</t>
  </si>
  <si>
    <t>Iskola tízórai+ebéd</t>
  </si>
  <si>
    <t>Iskola menza</t>
  </si>
  <si>
    <t>B406/1</t>
  </si>
  <si>
    <t>Kiszámlázott áfa</t>
  </si>
  <si>
    <t>B408/9/11</t>
  </si>
  <si>
    <t>Működési bevételek összesen</t>
  </si>
  <si>
    <t>B813</t>
  </si>
  <si>
    <t>Pénzmaradvány önkormányzat</t>
  </si>
  <si>
    <t>Pénzmaradvány iskola</t>
  </si>
  <si>
    <t>Pénzmaradvány óvoda</t>
  </si>
  <si>
    <t>Bevétel mindösszesen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</si>
</sst>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H_U_F_-;\-* #,##0.00\ _H_U_F_-;_-* &quot;-&quot;??\ _H_U_F_-;_-@_-"/>
    <numFmt numFmtId="165" formatCode="_-* #,##0\ _F_t_-;\-* #,##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/>
    <xf numFmtId="165" fontId="2" fillId="0" borderId="1" xfId="1" applyNumberFormat="1" applyFont="1" applyBorder="1"/>
    <xf numFmtId="165" fontId="5" fillId="0" borderId="1" xfId="1" applyNumberFormat="1" applyFont="1" applyBorder="1"/>
    <xf numFmtId="165" fontId="3" fillId="0" borderId="1" xfId="1" applyNumberFormat="1" applyFont="1" applyBorder="1"/>
    <xf numFmtId="165" fontId="4" fillId="0" borderId="1" xfId="1" applyNumberFormat="1" applyFont="1" applyBorder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165" fontId="2" fillId="0" borderId="5" xfId="1" applyNumberFormat="1" applyFont="1" applyFill="1" applyBorder="1"/>
    <xf numFmtId="165" fontId="3" fillId="0" borderId="1" xfId="0" applyNumberFormat="1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165" fontId="4" fillId="2" borderId="1" xfId="0" applyNumberFormat="1" applyFont="1" applyFill="1" applyBorder="1"/>
    <xf numFmtId="165" fontId="2" fillId="0" borderId="1" xfId="0" applyNumberFormat="1" applyFont="1" applyBorder="1"/>
    <xf numFmtId="165" fontId="3" fillId="2" borderId="1" xfId="0" applyNumberFormat="1" applyFont="1" applyFill="1" applyBorder="1"/>
    <xf numFmtId="0" fontId="4" fillId="0" borderId="1" xfId="0" applyFont="1" applyBorder="1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3" fillId="2" borderId="4" xfId="0" applyFont="1" applyFill="1" applyBorder="1" applyAlignment="1"/>
    <xf numFmtId="165" fontId="2" fillId="0" borderId="6" xfId="1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0" fillId="0" borderId="2" xfId="0" applyFont="1" applyBorder="1" applyAlignment="1"/>
    <xf numFmtId="0" fontId="6" fillId="0" borderId="2" xfId="0" applyFont="1" applyBorder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4" fillId="0" borderId="2" xfId="0" applyFont="1" applyBorder="1" applyAlignment="1"/>
    <xf numFmtId="0" fontId="6" fillId="0" borderId="3" xfId="0" applyFont="1" applyBorder="1" applyAlignment="1"/>
    <xf numFmtId="0" fontId="6" fillId="0" borderId="4" xfId="0" applyFont="1" applyBorder="1" applyAlignment="1"/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8"/>
  <sheetViews>
    <sheetView tabSelected="1" topLeftCell="A4" workbookViewId="0">
      <selection activeCell="S31" sqref="S31"/>
    </sheetView>
  </sheetViews>
  <sheetFormatPr defaultRowHeight="15" x14ac:dyDescent="0.25"/>
  <cols>
    <col min="6" max="6" width="8.140625" customWidth="1"/>
    <col min="7" max="7" width="15.140625" customWidth="1"/>
    <col min="8" max="8" width="15.85546875" customWidth="1"/>
    <col min="9" max="9" width="17.5703125" customWidth="1"/>
    <col min="10" max="10" width="16.1406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2" t="s">
        <v>0</v>
      </c>
      <c r="B3" s="2"/>
      <c r="C3" s="2"/>
      <c r="D3" s="2"/>
      <c r="E3" s="1"/>
      <c r="F3" s="1"/>
      <c r="G3" s="1"/>
      <c r="H3" s="1"/>
      <c r="I3" s="3" t="s">
        <v>1</v>
      </c>
      <c r="J3" s="1"/>
    </row>
    <row r="4" spans="1:10" x14ac:dyDescent="0.25">
      <c r="A4" s="2" t="s">
        <v>2</v>
      </c>
      <c r="B4" s="2"/>
      <c r="C4" s="2"/>
      <c r="D4" s="2"/>
      <c r="E4" s="1"/>
      <c r="F4" s="1"/>
      <c r="G4" s="1"/>
      <c r="H4" s="3"/>
      <c r="I4" s="1"/>
      <c r="J4" s="1"/>
    </row>
    <row r="5" spans="1:10" x14ac:dyDescent="0.25">
      <c r="A5" s="2"/>
      <c r="B5" s="2"/>
      <c r="C5" s="2"/>
      <c r="D5" s="2"/>
      <c r="E5" s="1"/>
      <c r="F5" s="1"/>
      <c r="G5" s="1"/>
      <c r="H5" s="3"/>
      <c r="I5" s="3" t="s">
        <v>3</v>
      </c>
      <c r="J5" s="1"/>
    </row>
    <row r="6" spans="1:10" x14ac:dyDescent="0.25">
      <c r="A6" s="2"/>
      <c r="B6" s="2"/>
      <c r="C6" s="2"/>
      <c r="D6" s="2"/>
      <c r="E6" s="1"/>
      <c r="F6" s="1"/>
      <c r="G6" s="1"/>
      <c r="H6" s="1"/>
      <c r="I6" s="1"/>
      <c r="J6" s="1"/>
    </row>
    <row r="7" spans="1:10" x14ac:dyDescent="0.25">
      <c r="A7" s="2"/>
      <c r="B7" s="43" t="s">
        <v>4</v>
      </c>
      <c r="C7" s="44"/>
      <c r="D7" s="44"/>
      <c r="E7" s="44"/>
      <c r="F7" s="44"/>
      <c r="G7" s="44"/>
      <c r="H7" s="44"/>
      <c r="I7" s="44"/>
      <c r="J7" s="1"/>
    </row>
    <row r="8" spans="1:10" x14ac:dyDescent="0.25">
      <c r="A8" s="2"/>
      <c r="B8" s="2"/>
      <c r="C8" s="2"/>
      <c r="D8" s="2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4"/>
      <c r="H9" s="1"/>
      <c r="I9" s="5"/>
      <c r="J9" s="1"/>
    </row>
    <row r="10" spans="1:10" x14ac:dyDescent="0.25">
      <c r="A10" s="1"/>
      <c r="B10" s="6" t="s">
        <v>5</v>
      </c>
      <c r="C10" s="45" t="s">
        <v>6</v>
      </c>
      <c r="D10" s="46"/>
      <c r="E10" s="46"/>
      <c r="F10" s="47"/>
      <c r="G10" s="7" t="s">
        <v>7</v>
      </c>
      <c r="H10" s="7" t="s">
        <v>8</v>
      </c>
      <c r="I10" s="7" t="s">
        <v>9</v>
      </c>
      <c r="J10" s="8" t="s">
        <v>10</v>
      </c>
    </row>
    <row r="11" spans="1:10" x14ac:dyDescent="0.25">
      <c r="A11" s="1"/>
      <c r="B11" s="6" t="s">
        <v>11</v>
      </c>
      <c r="C11" s="35" t="s">
        <v>12</v>
      </c>
      <c r="D11" s="48"/>
      <c r="E11" s="48"/>
      <c r="F11" s="49"/>
      <c r="G11" s="8"/>
      <c r="H11" s="7" t="s">
        <v>13</v>
      </c>
      <c r="I11" s="8"/>
      <c r="J11" s="8"/>
    </row>
    <row r="12" spans="1:10" x14ac:dyDescent="0.25">
      <c r="A12" s="1"/>
      <c r="B12" s="8"/>
      <c r="C12" s="32" t="s">
        <v>14</v>
      </c>
      <c r="D12" s="33"/>
      <c r="E12" s="33"/>
      <c r="F12" s="34"/>
      <c r="G12" s="10">
        <v>79660000</v>
      </c>
      <c r="H12" s="10"/>
      <c r="I12" s="10">
        <v>72890093</v>
      </c>
      <c r="J12" s="10">
        <v>64947883</v>
      </c>
    </row>
    <row r="13" spans="1:10" x14ac:dyDescent="0.25">
      <c r="A13" s="1"/>
      <c r="B13" s="8"/>
      <c r="C13" s="41" t="s">
        <v>15</v>
      </c>
      <c r="D13" s="33"/>
      <c r="E13" s="33"/>
      <c r="F13" s="34"/>
      <c r="G13" s="10">
        <v>3941000</v>
      </c>
      <c r="H13" s="10"/>
      <c r="I13" s="10">
        <v>5681200</v>
      </c>
      <c r="J13" s="10">
        <v>4869600</v>
      </c>
    </row>
    <row r="14" spans="1:10" x14ac:dyDescent="0.25">
      <c r="A14" s="1"/>
      <c r="B14" s="8"/>
      <c r="C14" s="32" t="s">
        <v>16</v>
      </c>
      <c r="D14" s="33"/>
      <c r="E14" s="33"/>
      <c r="F14" s="34"/>
      <c r="G14" s="10">
        <v>24255000</v>
      </c>
      <c r="H14" s="10"/>
      <c r="I14" s="10">
        <v>26400000</v>
      </c>
      <c r="J14" s="10">
        <v>24000000</v>
      </c>
    </row>
    <row r="15" spans="1:10" x14ac:dyDescent="0.25">
      <c r="A15" s="1"/>
      <c r="B15" s="8"/>
      <c r="C15" s="32" t="s">
        <v>17</v>
      </c>
      <c r="D15" s="33"/>
      <c r="E15" s="33"/>
      <c r="F15" s="34"/>
      <c r="G15" s="10">
        <v>39600000</v>
      </c>
      <c r="H15" s="10"/>
      <c r="I15" s="10">
        <v>37600000</v>
      </c>
      <c r="J15" s="10">
        <v>33600000</v>
      </c>
    </row>
    <row r="16" spans="1:10" x14ac:dyDescent="0.25">
      <c r="A16" s="1"/>
      <c r="B16" s="8"/>
      <c r="C16" s="32" t="s">
        <v>18</v>
      </c>
      <c r="D16" s="33"/>
      <c r="E16" s="33"/>
      <c r="F16" s="34"/>
      <c r="G16" s="12">
        <f>SUM(G12:G15)</f>
        <v>147456000</v>
      </c>
      <c r="H16" s="12">
        <v>117975253</v>
      </c>
      <c r="I16" s="12">
        <f>SUM(I12:I15)</f>
        <v>142571293</v>
      </c>
      <c r="J16" s="10">
        <f>SUM(J12:J15)</f>
        <v>127417483</v>
      </c>
    </row>
    <row r="17" spans="1:10" x14ac:dyDescent="0.25">
      <c r="A17" s="1"/>
      <c r="B17" s="8" t="s">
        <v>19</v>
      </c>
      <c r="C17" s="14" t="s">
        <v>20</v>
      </c>
      <c r="D17" s="15"/>
      <c r="E17" s="15"/>
      <c r="F17" s="16"/>
      <c r="G17" s="12"/>
      <c r="H17" s="12">
        <f>H18+H19</f>
        <v>106528</v>
      </c>
      <c r="I17" s="12"/>
      <c r="J17" s="8"/>
    </row>
    <row r="18" spans="1:10" x14ac:dyDescent="0.25">
      <c r="A18" s="1"/>
      <c r="B18" s="8" t="s">
        <v>21</v>
      </c>
      <c r="C18" s="14"/>
      <c r="D18" s="15"/>
      <c r="E18" s="15"/>
      <c r="F18" s="16"/>
      <c r="G18" s="12"/>
      <c r="H18" s="12">
        <v>7127</v>
      </c>
      <c r="I18" s="12"/>
      <c r="J18" s="8"/>
    </row>
    <row r="19" spans="1:10" x14ac:dyDescent="0.25">
      <c r="A19" s="1"/>
      <c r="B19" s="8" t="s">
        <v>22</v>
      </c>
      <c r="C19" s="14"/>
      <c r="D19" s="15"/>
      <c r="E19" s="15"/>
      <c r="F19" s="16"/>
      <c r="G19" s="12"/>
      <c r="H19" s="12">
        <v>99401</v>
      </c>
      <c r="I19" s="12"/>
      <c r="J19" s="8"/>
    </row>
    <row r="20" spans="1:10" x14ac:dyDescent="0.25">
      <c r="A20" s="1"/>
      <c r="B20" s="8"/>
      <c r="C20" s="32"/>
      <c r="D20" s="33"/>
      <c r="E20" s="33"/>
      <c r="F20" s="34"/>
      <c r="G20" s="10"/>
      <c r="H20" s="8"/>
      <c r="I20" s="10"/>
      <c r="J20" s="8"/>
    </row>
    <row r="21" spans="1:10" x14ac:dyDescent="0.25">
      <c r="A21" s="1"/>
      <c r="B21" s="25" t="s">
        <v>11</v>
      </c>
      <c r="C21" s="50" t="s">
        <v>23</v>
      </c>
      <c r="D21" s="51"/>
      <c r="E21" s="51"/>
      <c r="F21" s="52"/>
      <c r="G21" s="11"/>
      <c r="H21" s="9"/>
      <c r="I21" s="11"/>
      <c r="J21" s="9"/>
    </row>
    <row r="22" spans="1:10" x14ac:dyDescent="0.25">
      <c r="A22" s="1"/>
      <c r="B22" s="9"/>
      <c r="C22" s="38" t="s">
        <v>14</v>
      </c>
      <c r="D22" s="39"/>
      <c r="E22" s="39"/>
      <c r="F22" s="40"/>
      <c r="G22" s="11">
        <v>174302000</v>
      </c>
      <c r="H22" s="11"/>
      <c r="I22" s="11">
        <v>194912700</v>
      </c>
      <c r="J22" s="11">
        <v>198264367</v>
      </c>
    </row>
    <row r="23" spans="1:10" x14ac:dyDescent="0.25">
      <c r="A23" s="1"/>
      <c r="B23" s="9"/>
      <c r="C23" s="42" t="s">
        <v>15</v>
      </c>
      <c r="D23" s="39"/>
      <c r="E23" s="39"/>
      <c r="F23" s="40"/>
      <c r="G23" s="11">
        <v>5067000</v>
      </c>
      <c r="H23" s="11"/>
      <c r="I23" s="11">
        <v>7304400</v>
      </c>
      <c r="J23" s="11">
        <v>6492800</v>
      </c>
    </row>
    <row r="24" spans="1:10" x14ac:dyDescent="0.25">
      <c r="A24" s="1"/>
      <c r="B24" s="9"/>
      <c r="C24" s="38" t="s">
        <v>16</v>
      </c>
      <c r="D24" s="39"/>
      <c r="E24" s="39"/>
      <c r="F24" s="40"/>
      <c r="G24" s="11">
        <v>11200000</v>
      </c>
      <c r="H24" s="11"/>
      <c r="I24" s="11">
        <v>11200000</v>
      </c>
      <c r="J24" s="11">
        <v>11400000</v>
      </c>
    </row>
    <row r="25" spans="1:10" x14ac:dyDescent="0.25">
      <c r="A25" s="1"/>
      <c r="B25" s="9"/>
      <c r="C25" s="38" t="s">
        <v>17</v>
      </c>
      <c r="D25" s="39"/>
      <c r="E25" s="39"/>
      <c r="F25" s="40"/>
      <c r="G25" s="11">
        <v>65000000</v>
      </c>
      <c r="H25" s="11"/>
      <c r="I25" s="11">
        <v>65333333</v>
      </c>
      <c r="J25" s="11">
        <v>66133333</v>
      </c>
    </row>
    <row r="26" spans="1:10" x14ac:dyDescent="0.25">
      <c r="A26" s="1"/>
      <c r="B26" s="9"/>
      <c r="C26" s="38" t="s">
        <v>24</v>
      </c>
      <c r="D26" s="39"/>
      <c r="E26" s="39"/>
      <c r="F26" s="40"/>
      <c r="G26" s="11">
        <v>2925000</v>
      </c>
      <c r="H26" s="11"/>
      <c r="I26" s="11">
        <v>3435000</v>
      </c>
      <c r="J26" s="11">
        <v>3539000</v>
      </c>
    </row>
    <row r="27" spans="1:10" x14ac:dyDescent="0.25">
      <c r="A27" s="1"/>
      <c r="B27" s="9"/>
      <c r="C27" s="38" t="s">
        <v>25</v>
      </c>
      <c r="D27" s="39"/>
      <c r="E27" s="39"/>
      <c r="F27" s="40"/>
      <c r="G27" s="13">
        <f>SUM(G22:G26)</f>
        <v>258494000</v>
      </c>
      <c r="H27" s="13">
        <v>249901841</v>
      </c>
      <c r="I27" s="13">
        <f>SUM(I22:I26)</f>
        <v>282185433</v>
      </c>
      <c r="J27" s="11">
        <f>SUM(J22:J26)</f>
        <v>285829500</v>
      </c>
    </row>
    <row r="28" spans="1:10" x14ac:dyDescent="0.25">
      <c r="A28" s="1"/>
      <c r="B28" s="8" t="s">
        <v>11</v>
      </c>
      <c r="C28" s="14" t="s">
        <v>26</v>
      </c>
      <c r="D28" s="15"/>
      <c r="E28" s="15"/>
      <c r="F28" s="16"/>
      <c r="G28" s="12"/>
      <c r="H28" s="12">
        <v>4688500</v>
      </c>
      <c r="I28" s="12"/>
      <c r="J28" s="8"/>
    </row>
    <row r="29" spans="1:10" x14ac:dyDescent="0.25">
      <c r="A29" s="1"/>
      <c r="B29" s="8" t="s">
        <v>19</v>
      </c>
      <c r="C29" s="14" t="s">
        <v>27</v>
      </c>
      <c r="D29" s="15"/>
      <c r="E29" s="15"/>
      <c r="F29" s="16"/>
      <c r="G29" s="12"/>
      <c r="H29" s="12">
        <f>H31+H32</f>
        <v>85525</v>
      </c>
      <c r="I29" s="12"/>
      <c r="J29" s="8"/>
    </row>
    <row r="30" spans="1:10" x14ac:dyDescent="0.25">
      <c r="A30" s="1"/>
      <c r="B30" s="8" t="s">
        <v>28</v>
      </c>
      <c r="C30" s="14"/>
      <c r="D30" s="15"/>
      <c r="E30" s="15"/>
      <c r="F30" s="16"/>
      <c r="G30" s="12"/>
      <c r="H30" s="12">
        <v>4850654</v>
      </c>
      <c r="I30" s="12"/>
      <c r="J30" s="8"/>
    </row>
    <row r="31" spans="1:10" x14ac:dyDescent="0.25">
      <c r="A31" s="1"/>
      <c r="B31" s="8" t="s">
        <v>21</v>
      </c>
      <c r="C31" s="14"/>
      <c r="D31" s="15"/>
      <c r="E31" s="15"/>
      <c r="F31" s="16"/>
      <c r="G31" s="12"/>
      <c r="H31" s="12">
        <v>5736</v>
      </c>
      <c r="I31" s="12"/>
      <c r="J31" s="8"/>
    </row>
    <row r="32" spans="1:10" x14ac:dyDescent="0.25">
      <c r="A32" s="1"/>
      <c r="B32" s="8" t="s">
        <v>22</v>
      </c>
      <c r="C32" s="14"/>
      <c r="D32" s="15"/>
      <c r="E32" s="15"/>
      <c r="F32" s="16"/>
      <c r="G32" s="12"/>
      <c r="H32" s="12">
        <v>79789</v>
      </c>
      <c r="I32" s="12"/>
      <c r="J32" s="8"/>
    </row>
    <row r="33" spans="1:10" x14ac:dyDescent="0.25">
      <c r="A33" s="1"/>
      <c r="B33" s="8"/>
      <c r="C33" s="41" t="s">
        <v>29</v>
      </c>
      <c r="D33" s="33"/>
      <c r="E33" s="33"/>
      <c r="F33" s="34"/>
      <c r="G33" s="10"/>
      <c r="H33" s="12"/>
      <c r="I33" s="10"/>
      <c r="J33" s="8"/>
    </row>
    <row r="34" spans="1:10" x14ac:dyDescent="0.25">
      <c r="A34" s="1"/>
      <c r="B34" s="6" t="s">
        <v>11</v>
      </c>
      <c r="C34" s="32" t="s">
        <v>30</v>
      </c>
      <c r="D34" s="33"/>
      <c r="E34" s="33"/>
      <c r="F34" s="34"/>
      <c r="G34" s="10">
        <v>11400000</v>
      </c>
      <c r="H34" s="10"/>
      <c r="I34" s="10">
        <v>17309000</v>
      </c>
      <c r="J34" s="10">
        <v>17710000</v>
      </c>
    </row>
    <row r="35" spans="1:10" x14ac:dyDescent="0.25">
      <c r="A35" s="1"/>
      <c r="B35" s="8"/>
      <c r="C35" s="33" t="s">
        <v>31</v>
      </c>
      <c r="D35" s="33"/>
      <c r="E35" s="33"/>
      <c r="F35" s="33"/>
      <c r="G35" s="10">
        <v>2016000</v>
      </c>
      <c r="H35" s="17"/>
      <c r="I35" s="10">
        <v>1789200</v>
      </c>
      <c r="J35" s="10">
        <v>1874400</v>
      </c>
    </row>
    <row r="36" spans="1:10" x14ac:dyDescent="0.25">
      <c r="A36" s="1"/>
      <c r="B36" s="6" t="s">
        <v>11</v>
      </c>
      <c r="C36" s="35" t="s">
        <v>32</v>
      </c>
      <c r="D36" s="36"/>
      <c r="E36" s="36"/>
      <c r="F36" s="37"/>
      <c r="G36" s="10">
        <v>1040000</v>
      </c>
      <c r="H36" s="10"/>
      <c r="I36" s="10"/>
      <c r="J36" s="10">
        <v>1040000</v>
      </c>
    </row>
    <row r="37" spans="1:10" x14ac:dyDescent="0.25">
      <c r="A37" s="1"/>
      <c r="B37" s="6" t="s">
        <v>11</v>
      </c>
      <c r="C37" s="35" t="s">
        <v>33</v>
      </c>
      <c r="D37" s="36"/>
      <c r="E37" s="36"/>
      <c r="F37" s="37"/>
      <c r="G37" s="10">
        <v>2000000</v>
      </c>
      <c r="H37" s="10">
        <v>2008280</v>
      </c>
      <c r="I37" s="10">
        <v>2000000</v>
      </c>
      <c r="J37" s="10">
        <v>1722508</v>
      </c>
    </row>
    <row r="38" spans="1:10" x14ac:dyDescent="0.25">
      <c r="A38" s="1"/>
      <c r="B38" s="6" t="s">
        <v>11</v>
      </c>
      <c r="C38" s="35" t="s">
        <v>34</v>
      </c>
      <c r="D38" s="36"/>
      <c r="E38" s="36"/>
      <c r="F38" s="37"/>
      <c r="G38" s="12">
        <f>SUM(G16+G27+G34+G35+G36+G37)</f>
        <v>422406000</v>
      </c>
      <c r="H38" s="12">
        <f>H27+H16</f>
        <v>367877094</v>
      </c>
      <c r="I38" s="12">
        <f>SUM(I16+I27+I34+I35+I36+I37)</f>
        <v>445854926</v>
      </c>
      <c r="J38" s="10">
        <v>435593891</v>
      </c>
    </row>
    <row r="39" spans="1:10" x14ac:dyDescent="0.25">
      <c r="A39" s="1"/>
      <c r="B39" s="6"/>
      <c r="C39" s="35"/>
      <c r="D39" s="36"/>
      <c r="E39" s="36"/>
      <c r="F39" s="37"/>
      <c r="G39" s="10"/>
      <c r="H39" s="12"/>
      <c r="I39" s="10"/>
      <c r="J39" s="8"/>
    </row>
    <row r="40" spans="1:10" x14ac:dyDescent="0.25">
      <c r="A40" s="1"/>
      <c r="B40" s="6" t="s">
        <v>11</v>
      </c>
      <c r="C40" s="35" t="s">
        <v>35</v>
      </c>
      <c r="D40" s="36"/>
      <c r="E40" s="36"/>
      <c r="F40" s="37"/>
      <c r="G40" s="10"/>
      <c r="H40" s="10">
        <v>101000000</v>
      </c>
      <c r="I40" s="10"/>
      <c r="J40" s="8"/>
    </row>
    <row r="41" spans="1:10" x14ac:dyDescent="0.25">
      <c r="A41" s="1"/>
      <c r="B41" s="6" t="s">
        <v>36</v>
      </c>
      <c r="C41" s="35" t="s">
        <v>37</v>
      </c>
      <c r="D41" s="36"/>
      <c r="E41" s="36"/>
      <c r="F41" s="37"/>
      <c r="G41" s="10">
        <v>61000000</v>
      </c>
      <c r="H41" s="10"/>
      <c r="I41" s="10">
        <v>0</v>
      </c>
      <c r="J41" s="8"/>
    </row>
    <row r="42" spans="1:10" x14ac:dyDescent="0.25">
      <c r="A42" s="1"/>
      <c r="B42" s="6"/>
      <c r="C42" s="35" t="s">
        <v>38</v>
      </c>
      <c r="D42" s="36"/>
      <c r="E42" s="36"/>
      <c r="F42" s="37"/>
      <c r="G42" s="10">
        <v>12000000</v>
      </c>
      <c r="H42" s="10">
        <v>7000000</v>
      </c>
      <c r="I42" s="10">
        <v>1188500</v>
      </c>
      <c r="J42" s="10">
        <v>16000000</v>
      </c>
    </row>
    <row r="43" spans="1:10" x14ac:dyDescent="0.25">
      <c r="A43" s="1"/>
      <c r="B43" s="6"/>
      <c r="C43" s="35" t="s">
        <v>39</v>
      </c>
      <c r="D43" s="36"/>
      <c r="E43" s="36"/>
      <c r="F43" s="37"/>
      <c r="G43" s="18">
        <f>SUM(G40:G42)</f>
        <v>73000000</v>
      </c>
      <c r="H43" s="18">
        <f>H40+H42</f>
        <v>108000000</v>
      </c>
      <c r="I43" s="18">
        <f>SUM(I40:I42)</f>
        <v>1188500</v>
      </c>
      <c r="J43" s="8"/>
    </row>
    <row r="44" spans="1:10" x14ac:dyDescent="0.25">
      <c r="A44" s="1"/>
      <c r="B44" s="6"/>
      <c r="C44" s="35"/>
      <c r="D44" s="36"/>
      <c r="E44" s="36"/>
      <c r="F44" s="37"/>
      <c r="G44" s="10"/>
      <c r="H44" s="8"/>
      <c r="I44" s="10"/>
      <c r="J44" s="8"/>
    </row>
    <row r="45" spans="1:10" x14ac:dyDescent="0.25">
      <c r="A45" s="1"/>
      <c r="B45" s="6" t="s">
        <v>40</v>
      </c>
      <c r="C45" s="35" t="s">
        <v>41</v>
      </c>
      <c r="D45" s="36"/>
      <c r="E45" s="36"/>
      <c r="F45" s="37"/>
      <c r="G45" s="10"/>
      <c r="H45" s="8"/>
      <c r="I45" s="10"/>
      <c r="J45" s="8"/>
    </row>
    <row r="46" spans="1:10" x14ac:dyDescent="0.25">
      <c r="A46" s="1"/>
      <c r="B46" s="8"/>
      <c r="C46" s="32" t="s">
        <v>42</v>
      </c>
      <c r="D46" s="33"/>
      <c r="E46" s="33"/>
      <c r="F46" s="34"/>
      <c r="G46" s="10">
        <v>12050000</v>
      </c>
      <c r="H46" s="29"/>
      <c r="I46" s="10"/>
      <c r="J46" s="8"/>
    </row>
    <row r="47" spans="1:10" x14ac:dyDescent="0.25">
      <c r="A47" s="1"/>
      <c r="B47" s="8"/>
      <c r="C47" s="32" t="s">
        <v>43</v>
      </c>
      <c r="D47" s="33"/>
      <c r="E47" s="33"/>
      <c r="F47" s="34"/>
      <c r="G47" s="10">
        <v>382000</v>
      </c>
      <c r="H47" s="30"/>
      <c r="I47" s="10"/>
      <c r="J47" s="8"/>
    </row>
    <row r="48" spans="1:10" x14ac:dyDescent="0.25">
      <c r="A48" s="1"/>
      <c r="B48" s="8"/>
      <c r="C48" s="32" t="s">
        <v>44</v>
      </c>
      <c r="D48" s="33"/>
      <c r="E48" s="33"/>
      <c r="F48" s="34"/>
      <c r="G48" s="10">
        <v>9909000</v>
      </c>
      <c r="H48" s="30"/>
      <c r="I48" s="10"/>
      <c r="J48" s="8"/>
    </row>
    <row r="49" spans="1:10" x14ac:dyDescent="0.25">
      <c r="A49" s="1"/>
      <c r="B49" s="8"/>
      <c r="C49" s="32" t="s">
        <v>45</v>
      </c>
      <c r="D49" s="33"/>
      <c r="E49" s="33"/>
      <c r="F49" s="34"/>
      <c r="G49" s="10">
        <v>1516000</v>
      </c>
      <c r="H49" s="30"/>
      <c r="I49" s="10"/>
      <c r="J49" s="8"/>
    </row>
    <row r="50" spans="1:10" x14ac:dyDescent="0.25">
      <c r="A50" s="1"/>
      <c r="B50" s="8"/>
      <c r="C50" s="32" t="s">
        <v>46</v>
      </c>
      <c r="D50" s="33"/>
      <c r="E50" s="33"/>
      <c r="F50" s="34"/>
      <c r="G50" s="10">
        <v>1863000</v>
      </c>
      <c r="H50" s="31"/>
      <c r="I50" s="10"/>
      <c r="J50" s="8"/>
    </row>
    <row r="51" spans="1:10" x14ac:dyDescent="0.25">
      <c r="A51" s="1"/>
      <c r="B51" s="8"/>
      <c r="C51" s="32"/>
      <c r="D51" s="33"/>
      <c r="E51" s="33"/>
      <c r="F51" s="34"/>
      <c r="G51" s="18">
        <f>SUM(G46:G50)</f>
        <v>25720000</v>
      </c>
      <c r="H51" s="18">
        <v>20601189</v>
      </c>
      <c r="I51" s="18">
        <v>21497040</v>
      </c>
      <c r="J51" s="10">
        <v>21497040</v>
      </c>
    </row>
    <row r="52" spans="1:10" x14ac:dyDescent="0.25">
      <c r="A52" s="1"/>
      <c r="B52" s="6" t="s">
        <v>47</v>
      </c>
      <c r="C52" s="35" t="s">
        <v>48</v>
      </c>
      <c r="D52" s="36"/>
      <c r="E52" s="36"/>
      <c r="F52" s="37"/>
      <c r="G52" s="12">
        <v>6944000</v>
      </c>
      <c r="H52" s="12">
        <v>5562394</v>
      </c>
      <c r="I52" s="12">
        <f>I51*0.27</f>
        <v>5804200.8000000007</v>
      </c>
      <c r="J52" s="10">
        <v>5084201</v>
      </c>
    </row>
    <row r="53" spans="1:10" x14ac:dyDescent="0.25">
      <c r="A53" s="1"/>
      <c r="B53" s="6" t="s">
        <v>49</v>
      </c>
      <c r="C53" s="19"/>
      <c r="D53" s="20"/>
      <c r="E53" s="20"/>
      <c r="F53" s="21"/>
      <c r="G53" s="12"/>
      <c r="H53" s="12">
        <v>196406</v>
      </c>
      <c r="I53" s="12"/>
      <c r="J53" s="10"/>
    </row>
    <row r="54" spans="1:10" x14ac:dyDescent="0.25">
      <c r="A54" s="1"/>
      <c r="B54" s="6" t="s">
        <v>19</v>
      </c>
      <c r="C54" s="35" t="s">
        <v>50</v>
      </c>
      <c r="D54" s="36"/>
      <c r="E54" s="36"/>
      <c r="F54" s="37"/>
      <c r="G54" s="12">
        <f>SUM(G51:G52)</f>
        <v>32664000</v>
      </c>
      <c r="H54" s="12"/>
      <c r="I54" s="12">
        <f>SUM(I51:I52)</f>
        <v>27301240.800000001</v>
      </c>
      <c r="J54" s="10">
        <v>27301241</v>
      </c>
    </row>
    <row r="55" spans="1:10" x14ac:dyDescent="0.25">
      <c r="A55" s="1"/>
      <c r="B55" s="6" t="s">
        <v>51</v>
      </c>
      <c r="C55" s="35" t="s">
        <v>52</v>
      </c>
      <c r="D55" s="36"/>
      <c r="E55" s="36"/>
      <c r="F55" s="37"/>
      <c r="G55" s="10">
        <v>48586000</v>
      </c>
      <c r="H55" s="12">
        <v>77498240</v>
      </c>
      <c r="I55" s="10">
        <v>59889626</v>
      </c>
      <c r="J55" s="10">
        <v>59889626</v>
      </c>
    </row>
    <row r="56" spans="1:10" x14ac:dyDescent="0.25">
      <c r="A56" s="1"/>
      <c r="B56" s="6" t="s">
        <v>51</v>
      </c>
      <c r="C56" s="35" t="s">
        <v>53</v>
      </c>
      <c r="D56" s="36"/>
      <c r="E56" s="36"/>
      <c r="F56" s="37"/>
      <c r="G56" s="10">
        <v>1579000</v>
      </c>
      <c r="H56" s="12">
        <v>4356175</v>
      </c>
      <c r="I56" s="10">
        <v>7145145</v>
      </c>
      <c r="J56" s="10">
        <v>7145145</v>
      </c>
    </row>
    <row r="57" spans="1:10" x14ac:dyDescent="0.25">
      <c r="A57" s="1"/>
      <c r="B57" s="6" t="s">
        <v>51</v>
      </c>
      <c r="C57" s="35" t="s">
        <v>54</v>
      </c>
      <c r="D57" s="36"/>
      <c r="E57" s="36"/>
      <c r="F57" s="37"/>
      <c r="G57" s="10">
        <v>1487000</v>
      </c>
      <c r="H57" s="12">
        <v>5781460</v>
      </c>
      <c r="I57" s="10">
        <v>2392891</v>
      </c>
      <c r="J57" s="10">
        <v>2392891</v>
      </c>
    </row>
    <row r="58" spans="1:10" x14ac:dyDescent="0.25">
      <c r="A58" s="1"/>
      <c r="B58" s="26" t="s">
        <v>55</v>
      </c>
      <c r="C58" s="27"/>
      <c r="D58" s="27"/>
      <c r="E58" s="27"/>
      <c r="F58" s="28"/>
      <c r="G58" s="22">
        <f>G38+G43+G54+G55+G56+G57</f>
        <v>579722000</v>
      </c>
      <c r="H58" s="22">
        <f>H38+H43+H54+H55+H56+H57</f>
        <v>563512969</v>
      </c>
      <c r="I58" s="24">
        <f>I38+I43+I54+I55+I56+I57</f>
        <v>543772328.79999995</v>
      </c>
      <c r="J58" s="23">
        <f>SUM(J38+J42+J54+J55+J56+J57)</f>
        <v>548322794</v>
      </c>
    </row>
  </sheetData>
  <mergeCells count="42">
    <mergeCell ref="C23:F23"/>
    <mergeCell ref="B7:I7"/>
    <mergeCell ref="C10:F10"/>
    <mergeCell ref="C11:F11"/>
    <mergeCell ref="C12:F12"/>
    <mergeCell ref="C13:F13"/>
    <mergeCell ref="C14:F14"/>
    <mergeCell ref="C15:F15"/>
    <mergeCell ref="C16:F16"/>
    <mergeCell ref="C20:F20"/>
    <mergeCell ref="C21:F21"/>
    <mergeCell ref="C22:F22"/>
    <mergeCell ref="C40:F40"/>
    <mergeCell ref="C24:F24"/>
    <mergeCell ref="C25:F25"/>
    <mergeCell ref="C26:F26"/>
    <mergeCell ref="C27:F27"/>
    <mergeCell ref="C33:F33"/>
    <mergeCell ref="C34:F34"/>
    <mergeCell ref="C35:F35"/>
    <mergeCell ref="C36:F36"/>
    <mergeCell ref="C37:F37"/>
    <mergeCell ref="C38:F38"/>
    <mergeCell ref="C39:F39"/>
    <mergeCell ref="C41:F41"/>
    <mergeCell ref="C42:F42"/>
    <mergeCell ref="C43:F43"/>
    <mergeCell ref="C44:F44"/>
    <mergeCell ref="C45:F45"/>
    <mergeCell ref="B58:F58"/>
    <mergeCell ref="H46:H50"/>
    <mergeCell ref="C47:F47"/>
    <mergeCell ref="C48:F48"/>
    <mergeCell ref="C49:F49"/>
    <mergeCell ref="C50:F50"/>
    <mergeCell ref="C51:F51"/>
    <mergeCell ref="C46:F46"/>
    <mergeCell ref="C52:F52"/>
    <mergeCell ref="C54:F54"/>
    <mergeCell ref="C55:F55"/>
    <mergeCell ref="C56:F56"/>
    <mergeCell ref="C57:F57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Iskola</dc:creator>
  <cp:lastModifiedBy>Iroda1</cp:lastModifiedBy>
  <cp:lastPrinted>2020-06-16T12:20:57Z</cp:lastPrinted>
  <dcterms:created xsi:type="dcterms:W3CDTF">2020-06-16T11:22:08Z</dcterms:created>
  <dcterms:modified xsi:type="dcterms:W3CDTF">2020-06-16T12:21:34Z</dcterms:modified>
</cp:coreProperties>
</file>